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-my.sharepoint.com/personal/gemma_rudgard_dover_gov_uk/Documents/FOI/FOI's Provided/"/>
    </mc:Choice>
  </mc:AlternateContent>
  <xr:revisionPtr revIDLastSave="797" documentId="8_{A280AFDD-F2F9-4F85-A359-4638B8F496DA}" xr6:coauthVersionLast="47" xr6:coauthVersionMax="47" xr10:uidLastSave="{CAE2C6AE-FC6F-4712-9819-47CBE95BEE63}"/>
  <bookViews>
    <workbookView xWindow="-110" yWindow="-110" windowWidth="19420" windowHeight="10420" xr2:uid="{B4C2E97D-A26A-400B-A050-59D40AEB8B46}"/>
  </bookViews>
  <sheets>
    <sheet name="Complaint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3" l="1"/>
  <c r="E3" i="3"/>
  <c r="E4" i="3"/>
  <c r="E6" i="3"/>
  <c r="E7" i="3"/>
  <c r="E8" i="3"/>
  <c r="E9" i="3"/>
  <c r="E10" i="3"/>
  <c r="E11" i="3"/>
  <c r="E12" i="3"/>
  <c r="E13" i="3"/>
  <c r="E14" i="3"/>
  <c r="E15" i="3"/>
  <c r="E16" i="3"/>
  <c r="E17" i="3"/>
  <c r="K19" i="3"/>
  <c r="Q20" i="3"/>
  <c r="H19" i="3"/>
  <c r="H17" i="3"/>
  <c r="H15" i="3"/>
  <c r="H6" i="3"/>
  <c r="H13" i="3"/>
  <c r="H12" i="3"/>
  <c r="H11" i="3"/>
  <c r="H10" i="3"/>
  <c r="H9" i="3"/>
  <c r="H4" i="3"/>
  <c r="H3" i="3"/>
  <c r="H5" i="3"/>
  <c r="N20" i="3"/>
  <c r="E20" i="3" l="1"/>
  <c r="K20" i="3"/>
  <c r="H20" i="3"/>
</calcChain>
</file>

<file path=xl/sharedStrings.xml><?xml version="1.0" encoding="utf-8"?>
<sst xmlns="http://schemas.openxmlformats.org/spreadsheetml/2006/main" count="126" uniqueCount="26">
  <si>
    <t>Buckland</t>
  </si>
  <si>
    <t>Little Stour &amp; Ashstone</t>
  </si>
  <si>
    <t>Mill Hill</t>
  </si>
  <si>
    <t>North Deal</t>
  </si>
  <si>
    <t>Alkham &amp; Capel-le-Ferne</t>
  </si>
  <si>
    <t>Aylesham, Eythorne &amp; Shepherdswell</t>
  </si>
  <si>
    <t>Dover Downs &amp; River</t>
  </si>
  <si>
    <t>Eastry Rural</t>
  </si>
  <si>
    <t>Guston,Kingsdown &amp; St Margarets</t>
  </si>
  <si>
    <t>Maxton &amp; Elms Vale</t>
  </si>
  <si>
    <t>Middle Deal</t>
  </si>
  <si>
    <t>St Radigunds</t>
  </si>
  <si>
    <t>Sandwich</t>
  </si>
  <si>
    <t>Tower Hamlets</t>
  </si>
  <si>
    <t>Town &amp; Castle</t>
  </si>
  <si>
    <t>Walmer</t>
  </si>
  <si>
    <t>Whitfield</t>
  </si>
  <si>
    <t>Total Complaints</t>
  </si>
  <si>
    <t>Ward</t>
  </si>
  <si>
    <t>Total</t>
  </si>
  <si>
    <t>Dog Fouling Complaints April 2018 - March 2019</t>
  </si>
  <si>
    <t>Dog Fouling Complaints April 2019 - March 2020</t>
  </si>
  <si>
    <t>Dog Fouling Complaint April 2020 - March 2021</t>
  </si>
  <si>
    <t>Dog Fouling Complaints April 2021 - March 2022</t>
  </si>
  <si>
    <t>Dog Fouling Complaints April 2022 - 13/01/2023</t>
  </si>
  <si>
    <t>Dog Fouling Complaints April 2017 -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</si>
</sst>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/>
    <xf numFmtId="0" fontId="0" fillId="3" borderId="4" xfId="0" applyFill="1" applyBorder="1"/>
    <xf numFmtId="0" fontId="0" fillId="3" borderId="2" xfId="0" applyFill="1" applyBorder="1"/>
    <xf numFmtId="0" fontId="1" fillId="3" borderId="1" xfId="0" applyFont="1" applyFill="1" applyBorder="1"/>
    <xf numFmtId="0" fontId="0" fillId="3" borderId="3" xfId="0" applyFill="1" applyBorder="1"/>
    <xf numFmtId="0" fontId="2" fillId="4" borderId="1" xfId="0" applyFont="1" applyFill="1" applyBorder="1"/>
    <xf numFmtId="0" fontId="2" fillId="4" borderId="3" xfId="0" applyFont="1" applyFill="1" applyBorder="1"/>
    <xf numFmtId="0" fontId="0" fillId="4" borderId="4" xfId="0" applyFill="1" applyBorder="1"/>
    <xf numFmtId="0" fontId="0" fillId="4" borderId="2" xfId="0" applyFill="1" applyBorder="1"/>
    <xf numFmtId="0" fontId="1" fillId="4" borderId="1" xfId="0" applyFont="1" applyFill="1" applyBorder="1"/>
    <xf numFmtId="0" fontId="0" fillId="4" borderId="3" xfId="0" applyFill="1" applyBorder="1"/>
    <xf numFmtId="0" fontId="2" fillId="5" borderId="1" xfId="0" applyFont="1" applyFill="1" applyBorder="1"/>
    <xf numFmtId="0" fontId="0" fillId="5" borderId="4" xfId="0" applyFill="1" applyBorder="1"/>
    <xf numFmtId="0" fontId="1" fillId="5" borderId="1" xfId="0" applyFont="1" applyFill="1" applyBorder="1"/>
    <xf numFmtId="0" fontId="0" fillId="5" borderId="3" xfId="0" applyFill="1" applyBorder="1"/>
    <xf numFmtId="0" fontId="1" fillId="0" borderId="0" xfId="0" applyFont="1"/>
    <xf numFmtId="0" fontId="1" fillId="3" borderId="3" xfId="0" applyFont="1" applyFill="1" applyBorder="1"/>
    <xf numFmtId="0" fontId="1" fillId="4" borderId="3" xfId="0" applyFont="1" applyFill="1" applyBorder="1"/>
    <xf numFmtId="0" fontId="1" fillId="5" borderId="3" xfId="0" applyFont="1" applyFill="1" applyBorder="1"/>
    <xf numFmtId="0" fontId="2" fillId="6" borderId="1" xfId="0" applyFont="1" applyFill="1" applyBorder="1"/>
    <xf numFmtId="0" fontId="2" fillId="6" borderId="3" xfId="0" applyFont="1" applyFill="1" applyBorder="1"/>
    <xf numFmtId="0" fontId="0" fillId="6" borderId="4" xfId="0" applyFill="1" applyBorder="1"/>
    <xf numFmtId="0" fontId="0" fillId="6" borderId="2" xfId="0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3" fillId="2" borderId="5" xfId="0" applyFont="1" applyFill="1" applyBorder="1"/>
    <xf numFmtId="0" fontId="4" fillId="2" borderId="3" xfId="0" applyFont="1" applyFill="1" applyBorder="1"/>
    <xf numFmtId="0" fontId="3" fillId="3" borderId="5" xfId="0" applyFont="1" applyFill="1" applyBorder="1"/>
    <xf numFmtId="0" fontId="3" fillId="4" borderId="5" xfId="0" applyFont="1" applyFill="1" applyBorder="1"/>
    <xf numFmtId="0" fontId="3" fillId="5" borderId="5" xfId="0" applyFont="1" applyFill="1" applyBorder="1"/>
    <xf numFmtId="0" fontId="0" fillId="5" borderId="6" xfId="0" applyFill="1" applyBorder="1"/>
    <xf numFmtId="0" fontId="3" fillId="7" borderId="5" xfId="0" applyFont="1" applyFill="1" applyBorder="1"/>
    <xf numFmtId="0" fontId="0" fillId="7" borderId="3" xfId="0" applyFill="1" applyBorder="1"/>
    <xf numFmtId="0" fontId="3" fillId="8" borderId="5" xfId="0" applyFont="1" applyFill="1" applyBorder="1"/>
    <xf numFmtId="0" fontId="4" fillId="8" borderId="3" xfId="0" applyFont="1" applyFill="1" applyBorder="1"/>
    <xf numFmtId="0" fontId="3" fillId="8" borderId="1" xfId="0" applyFont="1" applyFill="1" applyBorder="1"/>
    <xf numFmtId="0" fontId="3" fillId="8" borderId="3" xfId="0" applyFont="1" applyFill="1" applyBorder="1"/>
    <xf numFmtId="0" fontId="4" fillId="8" borderId="4" xfId="0" applyFont="1" applyFill="1" applyBorder="1"/>
    <xf numFmtId="0" fontId="4" fillId="8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A2903-CBC2-4FCE-8943-FDBC483FE592}">
  <dimension ref="A1:Q21"/>
  <sheetViews>
    <sheetView tabSelected="1" zoomScale="80" zoomScaleNormal="80" workbookViewId="0">
      <selection activeCell="B28" sqref="B28"/>
    </sheetView>
  </sheetViews>
  <sheetFormatPr defaultRowHeight="14.5" x14ac:dyDescent="0.35"/>
  <cols>
    <col min="1" max="1" width="42.1796875" customWidth="1"/>
    <col min="2" max="2" width="13.08984375" bestFit="1" customWidth="1"/>
    <col min="3" max="3" width="4.1796875" bestFit="1" customWidth="1"/>
    <col min="4" max="4" width="50.81640625" customWidth="1"/>
    <col min="5" max="5" width="5.54296875" bestFit="1" customWidth="1"/>
    <col min="6" max="6" width="2.6328125" customWidth="1"/>
    <col min="7" max="7" width="47.90625" customWidth="1"/>
    <col min="8" max="8" width="7.7265625" customWidth="1"/>
    <col min="9" max="9" width="2.6328125" customWidth="1"/>
    <col min="10" max="10" width="48.90625" customWidth="1"/>
    <col min="11" max="11" width="6.6328125" bestFit="1" customWidth="1"/>
    <col min="12" max="12" width="2.6328125" customWidth="1"/>
    <col min="13" max="13" width="47" customWidth="1"/>
    <col min="14" max="14" width="6.6328125" customWidth="1"/>
    <col min="15" max="15" width="2.6328125" customWidth="1"/>
    <col min="16" max="16" width="51.1796875" customWidth="1"/>
    <col min="17" max="17" width="6.6328125" bestFit="1" customWidth="1"/>
  </cols>
  <sheetData>
    <row r="1" spans="1:17" ht="16" thickBot="1" x14ac:dyDescent="0.4">
      <c r="A1" s="39" t="s">
        <v>25</v>
      </c>
      <c r="B1" s="40"/>
      <c r="D1" s="31" t="s">
        <v>20</v>
      </c>
      <c r="E1" s="32"/>
      <c r="G1" s="33" t="s">
        <v>21</v>
      </c>
      <c r="H1" s="6"/>
      <c r="J1" s="34" t="s">
        <v>22</v>
      </c>
      <c r="K1" s="12"/>
      <c r="M1" s="35" t="s">
        <v>23</v>
      </c>
      <c r="N1" s="16"/>
      <c r="P1" s="37" t="s">
        <v>24</v>
      </c>
      <c r="Q1" s="38"/>
    </row>
    <row r="2" spans="1:17" ht="19" thickBot="1" x14ac:dyDescent="0.5">
      <c r="A2" s="41" t="s">
        <v>18</v>
      </c>
      <c r="B2" s="42" t="s">
        <v>19</v>
      </c>
      <c r="D2" s="27" t="s">
        <v>18</v>
      </c>
      <c r="E2" s="28" t="s">
        <v>19</v>
      </c>
      <c r="G2" s="1" t="s">
        <v>18</v>
      </c>
      <c r="H2" s="2" t="s">
        <v>19</v>
      </c>
      <c r="J2" s="7" t="s">
        <v>18</v>
      </c>
      <c r="K2" s="8" t="s">
        <v>19</v>
      </c>
      <c r="M2" s="13" t="s">
        <v>18</v>
      </c>
      <c r="N2" s="13" t="s">
        <v>19</v>
      </c>
      <c r="P2" s="21" t="s">
        <v>18</v>
      </c>
      <c r="Q2" s="22" t="s">
        <v>19</v>
      </c>
    </row>
    <row r="3" spans="1:17" ht="15.5" x14ac:dyDescent="0.35">
      <c r="A3" s="43" t="s">
        <v>4</v>
      </c>
      <c r="B3" s="44">
        <v>4</v>
      </c>
      <c r="D3" s="29" t="s">
        <v>4</v>
      </c>
      <c r="E3" s="30">
        <f>9</f>
        <v>9</v>
      </c>
      <c r="G3" s="3" t="s">
        <v>4</v>
      </c>
      <c r="H3" s="4">
        <f>5</f>
        <v>5</v>
      </c>
      <c r="J3" s="9" t="s">
        <v>4</v>
      </c>
      <c r="K3" s="10">
        <v>2</v>
      </c>
      <c r="M3" s="14" t="s">
        <v>4</v>
      </c>
      <c r="N3" s="14">
        <v>6</v>
      </c>
      <c r="P3" s="23" t="s">
        <v>4</v>
      </c>
      <c r="Q3" s="24">
        <v>2</v>
      </c>
    </row>
    <row r="4" spans="1:17" ht="15.5" x14ac:dyDescent="0.35">
      <c r="A4" s="43" t="s">
        <v>5</v>
      </c>
      <c r="B4" s="44">
        <v>10</v>
      </c>
      <c r="D4" s="29" t="s">
        <v>5</v>
      </c>
      <c r="E4" s="30">
        <f>2+5</f>
        <v>7</v>
      </c>
      <c r="G4" s="3" t="s">
        <v>5</v>
      </c>
      <c r="H4" s="4">
        <f>1+5+3</f>
        <v>9</v>
      </c>
      <c r="J4" s="9" t="s">
        <v>5</v>
      </c>
      <c r="K4" s="10">
        <v>10</v>
      </c>
      <c r="M4" s="14" t="s">
        <v>5</v>
      </c>
      <c r="N4" s="14">
        <v>14</v>
      </c>
      <c r="P4" s="23" t="s">
        <v>5</v>
      </c>
      <c r="Q4" s="24">
        <v>22</v>
      </c>
    </row>
    <row r="5" spans="1:17" ht="15.5" x14ac:dyDescent="0.35">
      <c r="A5" s="43" t="s">
        <v>0</v>
      </c>
      <c r="B5" s="44">
        <v>21</v>
      </c>
      <c r="D5" s="29" t="s">
        <v>0</v>
      </c>
      <c r="E5" s="30">
        <v>17</v>
      </c>
      <c r="G5" s="3" t="s">
        <v>0</v>
      </c>
      <c r="H5" s="4">
        <f>13</f>
        <v>13</v>
      </c>
      <c r="J5" s="9" t="s">
        <v>0</v>
      </c>
      <c r="K5" s="10">
        <v>11</v>
      </c>
      <c r="M5" s="14" t="s">
        <v>0</v>
      </c>
      <c r="N5" s="14">
        <v>32</v>
      </c>
      <c r="P5" s="23" t="s">
        <v>0</v>
      </c>
      <c r="Q5" s="24">
        <v>43</v>
      </c>
    </row>
    <row r="6" spans="1:17" ht="15.5" x14ac:dyDescent="0.35">
      <c r="A6" s="43" t="s">
        <v>6</v>
      </c>
      <c r="B6" s="44">
        <v>8</v>
      </c>
      <c r="D6" s="29" t="s">
        <v>6</v>
      </c>
      <c r="E6" s="30">
        <f>1+11</f>
        <v>12</v>
      </c>
      <c r="G6" s="3" t="s">
        <v>6</v>
      </c>
      <c r="H6" s="4">
        <f>6</f>
        <v>6</v>
      </c>
      <c r="J6" s="9" t="s">
        <v>6</v>
      </c>
      <c r="K6" s="10">
        <v>5</v>
      </c>
      <c r="M6" s="14" t="s">
        <v>6</v>
      </c>
      <c r="N6" s="14">
        <v>14</v>
      </c>
      <c r="P6" s="23" t="s">
        <v>6</v>
      </c>
      <c r="Q6" s="24">
        <v>2</v>
      </c>
    </row>
    <row r="7" spans="1:17" ht="15.5" x14ac:dyDescent="0.35">
      <c r="A7" s="43" t="s">
        <v>7</v>
      </c>
      <c r="B7" s="44">
        <v>12</v>
      </c>
      <c r="D7" s="29" t="s">
        <v>7</v>
      </c>
      <c r="E7" s="30">
        <f>11</f>
        <v>11</v>
      </c>
      <c r="G7" s="3" t="s">
        <v>7</v>
      </c>
      <c r="H7" s="4">
        <v>6</v>
      </c>
      <c r="J7" s="9" t="s">
        <v>7</v>
      </c>
      <c r="K7" s="10">
        <v>6</v>
      </c>
      <c r="M7" s="14" t="s">
        <v>7</v>
      </c>
      <c r="N7" s="14">
        <v>11</v>
      </c>
      <c r="P7" s="23" t="s">
        <v>7</v>
      </c>
      <c r="Q7" s="24">
        <v>4</v>
      </c>
    </row>
    <row r="8" spans="1:17" ht="15.5" x14ac:dyDescent="0.35">
      <c r="A8" s="43" t="s">
        <v>8</v>
      </c>
      <c r="B8" s="44">
        <v>6</v>
      </c>
      <c r="D8" s="29" t="s">
        <v>8</v>
      </c>
      <c r="E8" s="30">
        <f>1+6</f>
        <v>7</v>
      </c>
      <c r="G8" s="3" t="s">
        <v>8</v>
      </c>
      <c r="H8" s="4">
        <v>4</v>
      </c>
      <c r="J8" s="9" t="s">
        <v>8</v>
      </c>
      <c r="K8" s="10">
        <v>7</v>
      </c>
      <c r="M8" s="14" t="s">
        <v>8</v>
      </c>
      <c r="N8" s="14">
        <v>7</v>
      </c>
      <c r="P8" s="23" t="s">
        <v>8</v>
      </c>
      <c r="Q8" s="24">
        <v>7</v>
      </c>
    </row>
    <row r="9" spans="1:17" ht="15.5" x14ac:dyDescent="0.35">
      <c r="A9" s="43" t="s">
        <v>1</v>
      </c>
      <c r="B9" s="44">
        <v>10</v>
      </c>
      <c r="D9" s="29" t="s">
        <v>1</v>
      </c>
      <c r="E9" s="30">
        <f>9</f>
        <v>9</v>
      </c>
      <c r="G9" s="3" t="s">
        <v>1</v>
      </c>
      <c r="H9" s="4">
        <f>12</f>
        <v>12</v>
      </c>
      <c r="J9" s="9" t="s">
        <v>1</v>
      </c>
      <c r="K9" s="10">
        <v>5</v>
      </c>
      <c r="M9" s="14" t="s">
        <v>1</v>
      </c>
      <c r="N9" s="14">
        <v>11</v>
      </c>
      <c r="P9" s="23" t="s">
        <v>1</v>
      </c>
      <c r="Q9" s="24">
        <v>3</v>
      </c>
    </row>
    <row r="10" spans="1:17" ht="15.5" x14ac:dyDescent="0.35">
      <c r="A10" s="43" t="s">
        <v>9</v>
      </c>
      <c r="B10" s="44">
        <v>18</v>
      </c>
      <c r="D10" s="29" t="s">
        <v>9</v>
      </c>
      <c r="E10" s="30">
        <f>17</f>
        <v>17</v>
      </c>
      <c r="G10" s="3" t="s">
        <v>9</v>
      </c>
      <c r="H10" s="4">
        <f>25</f>
        <v>25</v>
      </c>
      <c r="J10" s="9" t="s">
        <v>9</v>
      </c>
      <c r="K10" s="10">
        <v>7</v>
      </c>
      <c r="M10" s="14" t="s">
        <v>9</v>
      </c>
      <c r="N10" s="14">
        <v>8</v>
      </c>
      <c r="P10" s="23" t="s">
        <v>9</v>
      </c>
      <c r="Q10" s="24">
        <v>8</v>
      </c>
    </row>
    <row r="11" spans="1:17" ht="15.5" x14ac:dyDescent="0.35">
      <c r="A11" s="43" t="s">
        <v>10</v>
      </c>
      <c r="B11" s="44">
        <v>20</v>
      </c>
      <c r="D11" s="29" t="s">
        <v>10</v>
      </c>
      <c r="E11" s="30">
        <f>7</f>
        <v>7</v>
      </c>
      <c r="G11" s="3" t="s">
        <v>10</v>
      </c>
      <c r="H11" s="4">
        <f>10</f>
        <v>10</v>
      </c>
      <c r="J11" s="9" t="s">
        <v>10</v>
      </c>
      <c r="K11" s="10">
        <v>16</v>
      </c>
      <c r="M11" s="14" t="s">
        <v>10</v>
      </c>
      <c r="N11" s="14">
        <v>20</v>
      </c>
      <c r="P11" s="23" t="s">
        <v>10</v>
      </c>
      <c r="Q11" s="24">
        <v>14</v>
      </c>
    </row>
    <row r="12" spans="1:17" ht="15.5" x14ac:dyDescent="0.35">
      <c r="A12" s="43" t="s">
        <v>2</v>
      </c>
      <c r="B12" s="44">
        <v>8</v>
      </c>
      <c r="D12" s="29" t="s">
        <v>2</v>
      </c>
      <c r="E12" s="30">
        <f>19</f>
        <v>19</v>
      </c>
      <c r="G12" s="3" t="s">
        <v>2</v>
      </c>
      <c r="H12" s="4">
        <f>17</f>
        <v>17</v>
      </c>
      <c r="J12" s="9" t="s">
        <v>2</v>
      </c>
      <c r="K12" s="10">
        <v>14</v>
      </c>
      <c r="M12" s="14" t="s">
        <v>2</v>
      </c>
      <c r="N12" s="14">
        <v>11</v>
      </c>
      <c r="P12" s="23" t="s">
        <v>2</v>
      </c>
      <c r="Q12" s="24">
        <v>8</v>
      </c>
    </row>
    <row r="13" spans="1:17" ht="15.5" x14ac:dyDescent="0.35">
      <c r="A13" s="43" t="s">
        <v>3</v>
      </c>
      <c r="B13" s="44">
        <v>14</v>
      </c>
      <c r="D13" s="29" t="s">
        <v>3</v>
      </c>
      <c r="E13" s="30">
        <f>23</f>
        <v>23</v>
      </c>
      <c r="G13" s="3" t="s">
        <v>3</v>
      </c>
      <c r="H13" s="4">
        <f>19</f>
        <v>19</v>
      </c>
      <c r="J13" s="9" t="s">
        <v>3</v>
      </c>
      <c r="K13" s="10">
        <v>10</v>
      </c>
      <c r="M13" s="14" t="s">
        <v>3</v>
      </c>
      <c r="N13" s="14">
        <v>16</v>
      </c>
      <c r="P13" s="23" t="s">
        <v>3</v>
      </c>
      <c r="Q13" s="24">
        <v>7</v>
      </c>
    </row>
    <row r="14" spans="1:17" ht="15.5" x14ac:dyDescent="0.35">
      <c r="A14" s="43" t="s">
        <v>11</v>
      </c>
      <c r="B14" s="44">
        <v>5</v>
      </c>
      <c r="D14" s="29" t="s">
        <v>11</v>
      </c>
      <c r="E14" s="30">
        <f>17</f>
        <v>17</v>
      </c>
      <c r="G14" s="3" t="s">
        <v>11</v>
      </c>
      <c r="H14" s="4">
        <v>26</v>
      </c>
      <c r="J14" s="9" t="s">
        <v>11</v>
      </c>
      <c r="K14" s="10">
        <v>13</v>
      </c>
      <c r="M14" s="14" t="s">
        <v>11</v>
      </c>
      <c r="N14" s="14">
        <v>30</v>
      </c>
      <c r="P14" s="23" t="s">
        <v>11</v>
      </c>
      <c r="Q14" s="24">
        <v>14</v>
      </c>
    </row>
    <row r="15" spans="1:17" ht="15.5" x14ac:dyDescent="0.35">
      <c r="A15" s="43" t="s">
        <v>12</v>
      </c>
      <c r="B15" s="44">
        <v>5</v>
      </c>
      <c r="D15" s="29" t="s">
        <v>12</v>
      </c>
      <c r="E15" s="30">
        <f>16</f>
        <v>16</v>
      </c>
      <c r="G15" s="3" t="s">
        <v>12</v>
      </c>
      <c r="H15" s="4">
        <f>10</f>
        <v>10</v>
      </c>
      <c r="J15" s="9" t="s">
        <v>12</v>
      </c>
      <c r="K15" s="10">
        <v>9</v>
      </c>
      <c r="M15" s="14" t="s">
        <v>12</v>
      </c>
      <c r="N15" s="14">
        <v>13</v>
      </c>
      <c r="P15" s="23" t="s">
        <v>12</v>
      </c>
      <c r="Q15" s="24">
        <v>9</v>
      </c>
    </row>
    <row r="16" spans="1:17" ht="15.5" x14ac:dyDescent="0.35">
      <c r="A16" s="43" t="s">
        <v>13</v>
      </c>
      <c r="B16" s="44">
        <v>13</v>
      </c>
      <c r="D16" s="29" t="s">
        <v>13</v>
      </c>
      <c r="E16" s="30">
        <f>22</f>
        <v>22</v>
      </c>
      <c r="G16" s="3" t="s">
        <v>13</v>
      </c>
      <c r="H16" s="4">
        <v>35</v>
      </c>
      <c r="J16" s="9" t="s">
        <v>13</v>
      </c>
      <c r="K16" s="10">
        <v>13</v>
      </c>
      <c r="M16" s="14" t="s">
        <v>13</v>
      </c>
      <c r="N16" s="14">
        <v>14</v>
      </c>
      <c r="P16" s="23" t="s">
        <v>13</v>
      </c>
      <c r="Q16" s="24">
        <v>7</v>
      </c>
    </row>
    <row r="17" spans="1:17" ht="15.5" x14ac:dyDescent="0.35">
      <c r="A17" s="43" t="s">
        <v>14</v>
      </c>
      <c r="B17" s="44">
        <v>5</v>
      </c>
      <c r="D17" s="29" t="s">
        <v>14</v>
      </c>
      <c r="E17" s="30">
        <f>11+2</f>
        <v>13</v>
      </c>
      <c r="G17" s="3" t="s">
        <v>14</v>
      </c>
      <c r="H17" s="4">
        <f>5</f>
        <v>5</v>
      </c>
      <c r="J17" s="9" t="s">
        <v>14</v>
      </c>
      <c r="K17" s="10">
        <v>22</v>
      </c>
      <c r="M17" s="14" t="s">
        <v>14</v>
      </c>
      <c r="N17" s="14">
        <v>24</v>
      </c>
      <c r="P17" s="23" t="s">
        <v>14</v>
      </c>
      <c r="Q17" s="24">
        <v>26</v>
      </c>
    </row>
    <row r="18" spans="1:17" ht="15.5" x14ac:dyDescent="0.35">
      <c r="A18" s="43" t="s">
        <v>15</v>
      </c>
      <c r="B18" s="44">
        <v>22</v>
      </c>
      <c r="D18" s="29" t="s">
        <v>15</v>
      </c>
      <c r="E18" s="30">
        <v>18</v>
      </c>
      <c r="G18" s="3" t="s">
        <v>15</v>
      </c>
      <c r="H18" s="4">
        <v>28</v>
      </c>
      <c r="J18" s="9" t="s">
        <v>15</v>
      </c>
      <c r="K18" s="10">
        <v>11</v>
      </c>
      <c r="M18" s="14" t="s">
        <v>15</v>
      </c>
      <c r="N18" s="14">
        <v>4</v>
      </c>
      <c r="P18" s="23" t="s">
        <v>15</v>
      </c>
      <c r="Q18" s="24">
        <v>7</v>
      </c>
    </row>
    <row r="19" spans="1:17" ht="16" thickBot="1" x14ac:dyDescent="0.4">
      <c r="A19" s="43" t="s">
        <v>16</v>
      </c>
      <c r="B19" s="44">
        <v>21</v>
      </c>
      <c r="D19" s="29" t="s">
        <v>16</v>
      </c>
      <c r="E19" s="30">
        <v>14</v>
      </c>
      <c r="G19" s="3" t="s">
        <v>16</v>
      </c>
      <c r="H19" s="4">
        <f>30</f>
        <v>30</v>
      </c>
      <c r="J19" s="9" t="s">
        <v>16</v>
      </c>
      <c r="K19" s="10">
        <f>15+6</f>
        <v>21</v>
      </c>
      <c r="M19" s="14" t="s">
        <v>16</v>
      </c>
      <c r="N19" s="36">
        <v>18</v>
      </c>
      <c r="P19" s="23" t="s">
        <v>16</v>
      </c>
      <c r="Q19" s="24">
        <v>23</v>
      </c>
    </row>
    <row r="20" spans="1:17" ht="16" thickBot="1" x14ac:dyDescent="0.4">
      <c r="A20" s="41" t="s">
        <v>17</v>
      </c>
      <c r="B20" s="42">
        <f>SUM(B3:B19)</f>
        <v>202</v>
      </c>
      <c r="C20" s="17"/>
      <c r="D20" s="27" t="s">
        <v>17</v>
      </c>
      <c r="E20" s="28">
        <f>SUM(E3:E19)</f>
        <v>238</v>
      </c>
      <c r="F20" s="17"/>
      <c r="G20" s="5" t="s">
        <v>17</v>
      </c>
      <c r="H20" s="18">
        <f>SUM(H3:H19)</f>
        <v>260</v>
      </c>
      <c r="I20" s="17"/>
      <c r="J20" s="11" t="s">
        <v>17</v>
      </c>
      <c r="K20" s="19">
        <f>SUM(K3:K19)</f>
        <v>182</v>
      </c>
      <c r="L20" s="17"/>
      <c r="M20" s="15" t="s">
        <v>17</v>
      </c>
      <c r="N20" s="20">
        <f>SUM(N3:N19)</f>
        <v>253</v>
      </c>
      <c r="P20" s="25" t="s">
        <v>17</v>
      </c>
      <c r="Q20" s="26">
        <f>SUM(Q3:Q19)</f>
        <v>206</v>
      </c>
    </row>
    <row r="21" spans="1:17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Complaints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Rudgard</dc:creator>
  <cp:lastModifiedBy>Gemma Rudgard</cp:lastModifiedBy>
  <cp:lastPrinted>2023-01-17T08:37:15Z</cp:lastPrinted>
  <dcterms:created xsi:type="dcterms:W3CDTF">2023-01-16T07:46:26Z</dcterms:created>
  <dcterms:modified xsi:type="dcterms:W3CDTF">2023-02-23T11:06:33Z</dcterms:modified>
</cp:coreProperties>
</file>